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2024年中央财政城镇保障性安居工程补助资金（第一批调整后）" sheetId="3" r:id="rId1"/>
    <sheet name="2024年中央财政城镇保障性安居工程补助资金（第二批调整后）" sheetId="1" r:id="rId2"/>
    <sheet name="统计表" sheetId="2" state="hidden" r:id="rId3"/>
  </sheets>
  <definedNames>
    <definedName name="_xlnm.Print_Area" localSheetId="1">'2024年中央财政城镇保障性安居工程补助资金（第二批调整后）'!$A$1:$I$54</definedName>
  </definedNames>
  <calcPr calcId="144525"/>
</workbook>
</file>

<file path=xl/sharedStrings.xml><?xml version="1.0" encoding="utf-8"?>
<sst xmlns="http://schemas.openxmlformats.org/spreadsheetml/2006/main" count="197" uniqueCount="126">
  <si>
    <t xml:space="preserve">2024年中央财政城镇保障性安居工程补助资金（老旧小区改造项目）第一批分配方案公告         </t>
  </si>
  <si>
    <t>序号</t>
  </si>
  <si>
    <t>实施主体单位</t>
  </si>
  <si>
    <t>所在街道及社区</t>
  </si>
  <si>
    <t>项目名称</t>
  </si>
  <si>
    <t>小区名称</t>
  </si>
  <si>
    <t>居民户数（户）</t>
  </si>
  <si>
    <t>楼栋数（栋）</t>
  </si>
  <si>
    <t>住宅建筑面积（万平方米）</t>
  </si>
  <si>
    <t>2024年中央资金分配金额
（万元）</t>
  </si>
  <si>
    <t>石岐街道</t>
  </si>
  <si>
    <t>莲员社区</t>
  </si>
  <si>
    <t>中山市石岐街道仙湖新村片区老旧小区改造工程项目</t>
  </si>
  <si>
    <t>莲员西路住宅楼</t>
  </si>
  <si>
    <t>光明西街33号住宅楼</t>
  </si>
  <si>
    <t>仙湖社区</t>
  </si>
  <si>
    <t>仙湖新村</t>
  </si>
  <si>
    <t>仙湖边街住宅小区</t>
  </si>
  <si>
    <t>仙湖正街、湖滨路住宅小区</t>
  </si>
  <si>
    <t>大信社区</t>
  </si>
  <si>
    <t>华侨新村片区老旧小区改造项目</t>
  </si>
  <si>
    <t>盈富阁</t>
  </si>
  <si>
    <t>湖滨社区</t>
  </si>
  <si>
    <t>天门新村</t>
  </si>
  <si>
    <t>莲员东路9号住宅楼</t>
  </si>
  <si>
    <t>华景花园</t>
  </si>
  <si>
    <t>湖滨路66-76号住宅楼</t>
  </si>
  <si>
    <t>华侨新村</t>
  </si>
  <si>
    <t>天湖新村</t>
  </si>
  <si>
    <t>东区街道</t>
  </si>
  <si>
    <t>东裕社区</t>
  </si>
  <si>
    <t>中山市东区街道2024年城镇老旧小区改造项目</t>
  </si>
  <si>
    <t>新兴花园（金库街1-10幢、翠园街1-12幢）</t>
  </si>
  <si>
    <t>亨达花园（1-34幢）</t>
  </si>
  <si>
    <t>花苑社区</t>
  </si>
  <si>
    <t>裕华楼小区（裕华楼1-5幢、富华楼1-7幢、康华楼1-3幢）</t>
  </si>
  <si>
    <t>华柏花园（华柏花园1-13幢、15幢、16-20幢，花园新村38幢）</t>
  </si>
  <si>
    <t>合计</t>
  </si>
  <si>
    <t xml:space="preserve">2024年中央财政城镇保障性安居工程补助资金（老旧小区改造项目）第二批分配方案公告         </t>
  </si>
  <si>
    <t>桂园社区</t>
  </si>
  <si>
    <t>涵秀里片区老旧小区改造项目</t>
  </si>
  <si>
    <t>安居园小区</t>
  </si>
  <si>
    <t>涵秀里一号小区</t>
  </si>
  <si>
    <t>桑基巷小区</t>
  </si>
  <si>
    <t>河泰街小区</t>
  </si>
  <si>
    <t>河泊大街十四号小区</t>
  </si>
  <si>
    <t>涵秀里二号小区</t>
  </si>
  <si>
    <t>河泊大街三巷小区</t>
  </si>
  <si>
    <t>河泊大街二巷小区</t>
  </si>
  <si>
    <t>农商银行小区</t>
  </si>
  <si>
    <t>桂园华柏小区</t>
  </si>
  <si>
    <t>西区街道</t>
  </si>
  <si>
    <t>后山社区</t>
  </si>
  <si>
    <t>西区街道长洲、后山及彩虹社区老旧小区改造工程</t>
  </si>
  <si>
    <t>彩虹花园</t>
  </si>
  <si>
    <t>长洲社区</t>
  </si>
  <si>
    <t>翠景花园</t>
  </si>
  <si>
    <t>星晨广场、槟城</t>
  </si>
  <si>
    <t>彩虹社区</t>
  </si>
  <si>
    <t>帝景豪苑</t>
  </si>
  <si>
    <t>第一居</t>
  </si>
  <si>
    <t>翠朗华苑</t>
  </si>
  <si>
    <t>西苑社区</t>
  </si>
  <si>
    <t>中山路东片区老旧小区改造工程</t>
  </si>
  <si>
    <t>下闸新村</t>
  </si>
  <si>
    <t>江畔新村</t>
  </si>
  <si>
    <t>中山路南片区老旧小区改造工程</t>
  </si>
  <si>
    <t>中超花园</t>
  </si>
  <si>
    <t>金银辉大厦</t>
  </si>
  <si>
    <t>香山大街40号</t>
  </si>
  <si>
    <t>工商宿舍</t>
  </si>
  <si>
    <t>亚洲广场</t>
  </si>
  <si>
    <t>信安楼</t>
  </si>
  <si>
    <t>翠景道沿线老旧小区改造工程</t>
  </si>
  <si>
    <t>升华花园</t>
  </si>
  <si>
    <t>柏景台</t>
  </si>
  <si>
    <t>新居路小区</t>
  </si>
  <si>
    <t>烟洲社区</t>
  </si>
  <si>
    <t>翠宝路小区</t>
  </si>
  <si>
    <t>南区街道</t>
  </si>
  <si>
    <t>城南社区</t>
  </si>
  <si>
    <t>南区街道老旧小区改造项目一</t>
  </si>
  <si>
    <t>穗丰花园</t>
  </si>
  <si>
    <t>天湖山庄</t>
  </si>
  <si>
    <t>朗悦居</t>
  </si>
  <si>
    <t>环城社区</t>
  </si>
  <si>
    <t>日华片区改造项目</t>
  </si>
  <si>
    <t>日华片区</t>
  </si>
  <si>
    <t>南区街道老旧小区改造项目二</t>
  </si>
  <si>
    <t>日华小区</t>
  </si>
  <si>
    <t>邮电宿舍</t>
  </si>
  <si>
    <t>银銮阁</t>
  </si>
  <si>
    <t>干部楼</t>
  </si>
  <si>
    <t>金叶新村</t>
  </si>
  <si>
    <t>星华苑</t>
  </si>
  <si>
    <t>银潭花园</t>
  </si>
  <si>
    <t>银潭小区</t>
  </si>
  <si>
    <t>城中城</t>
  </si>
  <si>
    <t>长征小区改造项目</t>
  </si>
  <si>
    <t>长征小区</t>
  </si>
  <si>
    <t>三乡镇</t>
  </si>
  <si>
    <t>圩仔社区</t>
  </si>
  <si>
    <t>华丰花园及林屋门前老旧小区改造工程</t>
  </si>
  <si>
    <t>华丰花园及林屋门前</t>
  </si>
  <si>
    <t>振华社区</t>
  </si>
  <si>
    <t>雅居乐1-3期老旧小区改造工程</t>
  </si>
  <si>
    <t>雅居乐1-3期</t>
  </si>
  <si>
    <t>合计：</t>
  </si>
  <si>
    <t>镇街</t>
  </si>
  <si>
    <t>小区数</t>
  </si>
  <si>
    <t>建筑面积（平方米）</t>
  </si>
  <si>
    <t>预计投资额（万元）</t>
  </si>
  <si>
    <t>小榄镇</t>
  </si>
  <si>
    <t>资金类型</t>
  </si>
  <si>
    <t>改造片区</t>
  </si>
  <si>
    <t>中央预算内</t>
  </si>
  <si>
    <t>华侨新村片区</t>
  </si>
  <si>
    <t>涵秀里片区</t>
  </si>
  <si>
    <t>悦来新村片区</t>
  </si>
  <si>
    <t>翠景道沿线片区</t>
  </si>
  <si>
    <t>金菊花园片区</t>
  </si>
  <si>
    <t>中央财补</t>
  </si>
  <si>
    <t>仙湖新村片区</t>
  </si>
  <si>
    <t>华柏花园片区</t>
  </si>
  <si>
    <t>新兴花园片区</t>
  </si>
  <si>
    <t>总计</t>
  </si>
</sst>
</file>

<file path=xl/styles.xml><?xml version="1.0" encoding="utf-8"?>
<styleSheet xmlns="http://schemas.openxmlformats.org/spreadsheetml/2006/main">
  <numFmts count="7">
    <numFmt numFmtId="176" formatCode="0&quot;.&quot;0,&quot; &quot;"/>
    <numFmt numFmtId="177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0_);[Red]\(0\)"/>
  </numFmts>
  <fonts count="3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5"/>
      <name val="宋体"/>
      <charset val="134"/>
      <scheme val="minor"/>
    </font>
    <font>
      <b/>
      <sz val="12"/>
      <name val="宋体"/>
      <charset val="134"/>
      <scheme val="major"/>
    </font>
    <font>
      <b/>
      <sz val="14"/>
      <name val="黑体"/>
      <charset val="134"/>
    </font>
    <font>
      <sz val="14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2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/>
      <diagonal/>
    </border>
    <border>
      <left style="thin">
        <color auto="true"/>
      </left>
      <right style="medium">
        <color auto="true"/>
      </right>
      <top/>
      <bottom/>
      <diagonal/>
    </border>
    <border>
      <left style="thin">
        <color auto="true"/>
      </left>
      <right style="medium">
        <color auto="true"/>
      </right>
      <top style="thin">
        <color auto="true"/>
      </top>
      <bottom style="medium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4" fillId="25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7" fillId="29" borderId="23" applyNumberFormat="false" applyAlignment="false" applyProtection="false">
      <alignment vertical="center"/>
    </xf>
    <xf numFmtId="0" fontId="28" fillId="0" borderId="18" applyNumberFormat="false" applyFill="false" applyAlignment="false" applyProtection="false">
      <alignment vertical="center"/>
    </xf>
    <xf numFmtId="0" fontId="26" fillId="28" borderId="22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3" fillId="23" borderId="20" applyNumberFormat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24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1" fillId="23" borderId="22" applyNumberFormat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0" fillId="10" borderId="19" applyNumberFormat="false" applyFont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1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4" fillId="0" borderId="21" applyNumberFormat="false" applyFill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7" fillId="0" borderId="17" applyNumberFormat="false" applyFill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64">
    <xf numFmtId="0" fontId="0" fillId="0" borderId="0" xfId="0">
      <alignment vertical="center"/>
    </xf>
    <xf numFmtId="0" fontId="1" fillId="0" borderId="1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0" fontId="1" fillId="0" borderId="3" xfId="0" applyFont="true" applyBorder="true" applyAlignment="true">
      <alignment horizontal="center" vertical="center"/>
    </xf>
    <xf numFmtId="0" fontId="1" fillId="0" borderId="4" xfId="0" applyFont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1" fillId="0" borderId="5" xfId="0" applyFont="true" applyBorder="true" applyAlignment="true">
      <alignment horizontal="center" vertical="center"/>
    </xf>
    <xf numFmtId="0" fontId="1" fillId="0" borderId="6" xfId="0" applyFont="true" applyBorder="true" applyAlignment="true">
      <alignment horizontal="center" vertical="center"/>
    </xf>
    <xf numFmtId="1" fontId="1" fillId="0" borderId="1" xfId="0" applyNumberFormat="true" applyFont="true" applyBorder="true" applyAlignment="true">
      <alignment horizontal="center" vertical="center"/>
    </xf>
    <xf numFmtId="0" fontId="2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2" fillId="0" borderId="0" xfId="0" applyFont="true" applyAlignment="true">
      <alignment vertical="center" wrapText="true"/>
    </xf>
    <xf numFmtId="0" fontId="2" fillId="0" borderId="0" xfId="0" applyFont="true" applyBorder="true" applyAlignment="true">
      <alignment vertical="center" wrapText="true"/>
    </xf>
    <xf numFmtId="0" fontId="3" fillId="0" borderId="7" xfId="0" applyFont="true" applyFill="true" applyBorder="true" applyAlignment="true">
      <alignment horizontal="center" vertical="center" wrapText="true"/>
    </xf>
    <xf numFmtId="0" fontId="3" fillId="0" borderId="8" xfId="0" applyFont="true" applyFill="true" applyBorder="true" applyAlignment="true">
      <alignment horizontal="center" vertical="center" wrapText="true"/>
    </xf>
    <xf numFmtId="0" fontId="3" fillId="0" borderId="9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9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9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0" xfId="0" applyFont="true" applyFill="true" applyBorder="true" applyAlignment="true">
      <alignment horizontal="center" vertical="center"/>
    </xf>
    <xf numFmtId="0" fontId="7" fillId="0" borderId="11" xfId="0" applyFont="true" applyFill="true" applyBorder="true" applyAlignment="true">
      <alignment horizontal="center" vertical="center"/>
    </xf>
    <xf numFmtId="0" fontId="8" fillId="0" borderId="11" xfId="0" applyFont="true" applyFill="true" applyBorder="true" applyAlignment="true">
      <alignment horizontal="center" vertical="center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5" fillId="0" borderId="1" xfId="0" applyNumberFormat="true" applyFont="true" applyFill="true" applyBorder="true" applyAlignment="true" applyProtection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177" fontId="5" fillId="0" borderId="1" xfId="0" applyNumberFormat="true" applyFont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4" fillId="0" borderId="11" xfId="0" applyFont="true" applyFill="true" applyBorder="true">
      <alignment vertical="center"/>
    </xf>
    <xf numFmtId="0" fontId="4" fillId="0" borderId="11" xfId="0" applyFont="true" applyFill="true" applyBorder="true" applyAlignment="true">
      <alignment horizontal="center" vertical="center"/>
    </xf>
    <xf numFmtId="177" fontId="4" fillId="0" borderId="11" xfId="0" applyNumberFormat="true" applyFont="true" applyFill="true" applyBorder="true" applyAlignment="true">
      <alignment horizontal="center" vertical="center"/>
    </xf>
    <xf numFmtId="0" fontId="3" fillId="0" borderId="12" xfId="0" applyFont="true" applyFill="true" applyBorder="true" applyAlignment="true">
      <alignment horizontal="center" vertical="center" wrapText="true"/>
    </xf>
    <xf numFmtId="0" fontId="3" fillId="0" borderId="13" xfId="0" applyFont="true" applyFill="true" applyBorder="true" applyAlignment="true">
      <alignment horizontal="center" vertical="center" wrapText="true"/>
    </xf>
    <xf numFmtId="0" fontId="4" fillId="0" borderId="13" xfId="0" applyFont="true" applyFill="true" applyBorder="true" applyAlignment="true">
      <alignment horizontal="center" vertical="center" wrapText="true"/>
    </xf>
    <xf numFmtId="178" fontId="5" fillId="0" borderId="12" xfId="0" applyNumberFormat="true" applyFont="true" applyFill="true" applyBorder="true" applyAlignment="true">
      <alignment horizontal="center" vertical="center" wrapText="true"/>
    </xf>
    <xf numFmtId="178" fontId="5" fillId="0" borderId="13" xfId="0" applyNumberFormat="true" applyFont="true" applyFill="true" applyBorder="true" applyAlignment="true">
      <alignment horizontal="center" vertical="center" wrapText="true"/>
    </xf>
    <xf numFmtId="0" fontId="0" fillId="0" borderId="0" xfId="0" applyProtection="true">
      <alignment vertical="center"/>
      <protection locked="false"/>
    </xf>
    <xf numFmtId="178" fontId="5" fillId="0" borderId="14" xfId="0" applyNumberFormat="true" applyFont="true" applyFill="true" applyBorder="true" applyAlignment="true">
      <alignment horizontal="center" vertical="center" wrapText="true"/>
    </xf>
    <xf numFmtId="0" fontId="5" fillId="0" borderId="13" xfId="0" applyFont="true" applyBorder="true" applyAlignment="true">
      <alignment horizontal="center" vertical="center" wrapText="true"/>
    </xf>
    <xf numFmtId="0" fontId="5" fillId="0" borderId="13" xfId="0" applyFont="true" applyFill="true" applyBorder="true" applyAlignment="true">
      <alignment horizontal="center" vertical="center" wrapText="true"/>
    </xf>
    <xf numFmtId="0" fontId="5" fillId="0" borderId="14" xfId="0" applyFont="true" applyFill="true" applyBorder="true" applyAlignment="true">
      <alignment horizontal="center" vertical="center" wrapText="true"/>
    </xf>
    <xf numFmtId="0" fontId="5" fillId="0" borderId="15" xfId="0" applyFont="true" applyFill="true" applyBorder="true" applyAlignment="true">
      <alignment horizontal="center" vertical="center" wrapText="true"/>
    </xf>
    <xf numFmtId="0" fontId="4" fillId="0" borderId="16" xfId="0" applyFont="true" applyFill="true" applyBorder="true" applyAlignment="true">
      <alignment horizontal="center" vertical="center"/>
    </xf>
    <xf numFmtId="0" fontId="2" fillId="0" borderId="0" xfId="0" applyFont="true" applyBorder="true">
      <alignment vertical="center"/>
    </xf>
    <xf numFmtId="0" fontId="6" fillId="0" borderId="9" xfId="0" applyFont="true" applyFill="true" applyBorder="true" applyAlignment="true">
      <alignment horizontal="center" vertical="center"/>
    </xf>
    <xf numFmtId="0" fontId="9" fillId="0" borderId="10" xfId="0" applyFont="true" applyBorder="true" applyAlignment="true">
      <alignment horizontal="center" vertical="center"/>
    </xf>
    <xf numFmtId="0" fontId="10" fillId="0" borderId="11" xfId="0" applyFont="true" applyBorder="true" applyAlignment="true">
      <alignment horizontal="center" vertical="center"/>
    </xf>
    <xf numFmtId="0" fontId="11" fillId="0" borderId="11" xfId="0" applyFont="true" applyBorder="true" applyAlignment="true">
      <alignment horizontal="center" vertical="center"/>
    </xf>
    <xf numFmtId="0" fontId="7" fillId="0" borderId="11" xfId="0" applyFont="true" applyFill="true" applyBorder="true" applyAlignment="true">
      <alignment horizontal="center" vertical="center" wrapText="true"/>
    </xf>
    <xf numFmtId="177" fontId="7" fillId="0" borderId="11" xfId="0" applyNumberFormat="true" applyFont="true" applyFill="true" applyBorder="true" applyAlignment="true">
      <alignment horizontal="center" vertical="center" wrapText="true"/>
    </xf>
    <xf numFmtId="0" fontId="6" fillId="0" borderId="13" xfId="0" applyFont="true" applyFill="true" applyBorder="true" applyAlignment="true">
      <alignment horizontal="center" vertical="center" wrapText="true"/>
    </xf>
    <xf numFmtId="0" fontId="6" fillId="0" borderId="13" xfId="0" applyFont="true" applyFill="true" applyBorder="true" applyAlignment="true">
      <alignment horizontal="center" vertical="center"/>
    </xf>
    <xf numFmtId="0" fontId="7" fillId="0" borderId="16" xfId="0" applyFont="true" applyBorder="true" applyAlignment="true">
      <alignment horizontal="center" vertical="center"/>
    </xf>
    <xf numFmtId="0" fontId="12" fillId="0" borderId="0" xfId="0" applyFont="true" applyFill="true" applyBorder="true" applyAlignment="true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J7" sqref="J7"/>
    </sheetView>
  </sheetViews>
  <sheetFormatPr defaultColWidth="9" defaultRowHeight="13.5"/>
  <cols>
    <col min="1" max="9" width="17.125" customWidth="true"/>
  </cols>
  <sheetData>
    <row r="1" spans="1:9">
      <c r="A1" s="13" t="s">
        <v>0</v>
      </c>
      <c r="B1" s="14"/>
      <c r="C1" s="14"/>
      <c r="D1" s="14"/>
      <c r="E1" s="14"/>
      <c r="F1" s="14"/>
      <c r="G1" s="14"/>
      <c r="H1" s="14"/>
      <c r="I1" s="41"/>
    </row>
    <row r="2" spans="1:9">
      <c r="A2" s="15"/>
      <c r="B2" s="16"/>
      <c r="C2" s="16"/>
      <c r="D2" s="16"/>
      <c r="E2" s="16"/>
      <c r="F2" s="16"/>
      <c r="G2" s="16"/>
      <c r="H2" s="16"/>
      <c r="I2" s="42"/>
    </row>
    <row r="3" ht="40.5" spans="1:9">
      <c r="A3" s="17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43" t="s">
        <v>9</v>
      </c>
    </row>
    <row r="4" ht="34" customHeight="true" spans="1:9">
      <c r="A4" s="54">
        <v>1</v>
      </c>
      <c r="B4" s="25" t="s">
        <v>10</v>
      </c>
      <c r="C4" s="24" t="s">
        <v>11</v>
      </c>
      <c r="D4" s="24" t="s">
        <v>12</v>
      </c>
      <c r="E4" s="24" t="s">
        <v>13</v>
      </c>
      <c r="F4" s="25">
        <v>306</v>
      </c>
      <c r="G4" s="25">
        <v>11</v>
      </c>
      <c r="H4" s="37">
        <v>32600</v>
      </c>
      <c r="I4" s="60">
        <v>900</v>
      </c>
    </row>
    <row r="5" ht="34" customHeight="true" spans="1:9">
      <c r="A5" s="54">
        <v>2</v>
      </c>
      <c r="B5" s="25"/>
      <c r="C5" s="24" t="s">
        <v>11</v>
      </c>
      <c r="D5" s="24"/>
      <c r="E5" s="24" t="s">
        <v>14</v>
      </c>
      <c r="F5" s="25">
        <v>12</v>
      </c>
      <c r="G5" s="25">
        <v>1</v>
      </c>
      <c r="H5" s="37">
        <v>1100</v>
      </c>
      <c r="I5" s="60"/>
    </row>
    <row r="6" ht="34" customHeight="true" spans="1:9">
      <c r="A6" s="54">
        <v>3</v>
      </c>
      <c r="B6" s="25"/>
      <c r="C6" s="24" t="s">
        <v>15</v>
      </c>
      <c r="D6" s="24"/>
      <c r="E6" s="24" t="s">
        <v>16</v>
      </c>
      <c r="F6" s="25">
        <v>1489</v>
      </c>
      <c r="G6" s="25">
        <v>57</v>
      </c>
      <c r="H6" s="37">
        <v>145000</v>
      </c>
      <c r="I6" s="60"/>
    </row>
    <row r="7" ht="34" customHeight="true" spans="1:9">
      <c r="A7" s="54">
        <v>4</v>
      </c>
      <c r="B7" s="25"/>
      <c r="C7" s="24" t="s">
        <v>15</v>
      </c>
      <c r="D7" s="24"/>
      <c r="E7" s="24" t="s">
        <v>17</v>
      </c>
      <c r="F7" s="25">
        <v>360</v>
      </c>
      <c r="G7" s="25">
        <v>22</v>
      </c>
      <c r="H7" s="37">
        <v>33500</v>
      </c>
      <c r="I7" s="60"/>
    </row>
    <row r="8" ht="34" customHeight="true" spans="1:9">
      <c r="A8" s="54">
        <v>5</v>
      </c>
      <c r="B8" s="25"/>
      <c r="C8" s="24" t="s">
        <v>15</v>
      </c>
      <c r="D8" s="24"/>
      <c r="E8" s="24" t="s">
        <v>18</v>
      </c>
      <c r="F8" s="25">
        <v>1056</v>
      </c>
      <c r="G8" s="25">
        <v>38</v>
      </c>
      <c r="H8" s="37">
        <v>96000</v>
      </c>
      <c r="I8" s="60"/>
    </row>
    <row r="9" ht="34" customHeight="true" spans="1:9">
      <c r="A9" s="54">
        <v>6</v>
      </c>
      <c r="B9" s="25"/>
      <c r="C9" s="21" t="s">
        <v>19</v>
      </c>
      <c r="D9" s="21" t="s">
        <v>20</v>
      </c>
      <c r="E9" s="20" t="s">
        <v>21</v>
      </c>
      <c r="F9" s="20">
        <v>48</v>
      </c>
      <c r="G9" s="20">
        <v>1</v>
      </c>
      <c r="H9" s="29">
        <v>0.48</v>
      </c>
      <c r="I9" s="45">
        <v>100</v>
      </c>
    </row>
    <row r="10" ht="34" customHeight="true" spans="1:9">
      <c r="A10" s="54">
        <v>7</v>
      </c>
      <c r="B10" s="25"/>
      <c r="C10" s="21" t="s">
        <v>22</v>
      </c>
      <c r="D10" s="21"/>
      <c r="E10" s="20" t="s">
        <v>23</v>
      </c>
      <c r="F10" s="20">
        <v>80</v>
      </c>
      <c r="G10" s="20">
        <v>5</v>
      </c>
      <c r="H10" s="29">
        <v>0.87</v>
      </c>
      <c r="I10" s="45"/>
    </row>
    <row r="11" ht="34" customHeight="true" spans="1:9">
      <c r="A11" s="54">
        <v>8</v>
      </c>
      <c r="B11" s="25"/>
      <c r="C11" s="21"/>
      <c r="D11" s="21"/>
      <c r="E11" s="20" t="s">
        <v>24</v>
      </c>
      <c r="F11" s="20">
        <v>24</v>
      </c>
      <c r="G11" s="20">
        <v>1</v>
      </c>
      <c r="H11" s="29">
        <v>0.25</v>
      </c>
      <c r="I11" s="45"/>
    </row>
    <row r="12" ht="34" customHeight="true" spans="1:9">
      <c r="A12" s="54">
        <v>9</v>
      </c>
      <c r="B12" s="25"/>
      <c r="C12" s="21"/>
      <c r="D12" s="21"/>
      <c r="E12" s="20" t="s">
        <v>25</v>
      </c>
      <c r="F12" s="20">
        <v>220</v>
      </c>
      <c r="G12" s="20">
        <v>7</v>
      </c>
      <c r="H12" s="29">
        <v>2.3</v>
      </c>
      <c r="I12" s="45"/>
    </row>
    <row r="13" ht="34" customHeight="true" spans="1:9">
      <c r="A13" s="54">
        <v>10</v>
      </c>
      <c r="B13" s="25"/>
      <c r="C13" s="21"/>
      <c r="D13" s="21"/>
      <c r="E13" s="21" t="s">
        <v>26</v>
      </c>
      <c r="F13" s="20">
        <v>270</v>
      </c>
      <c r="G13" s="20">
        <v>15</v>
      </c>
      <c r="H13" s="29">
        <v>2.2</v>
      </c>
      <c r="I13" s="45"/>
    </row>
    <row r="14" ht="34" customHeight="true" spans="1:9">
      <c r="A14" s="54">
        <v>11</v>
      </c>
      <c r="B14" s="25"/>
      <c r="C14" s="21"/>
      <c r="D14" s="21"/>
      <c r="E14" s="20" t="s">
        <v>27</v>
      </c>
      <c r="F14" s="20">
        <v>2120</v>
      </c>
      <c r="G14" s="20">
        <v>107</v>
      </c>
      <c r="H14" s="29">
        <v>19.6</v>
      </c>
      <c r="I14" s="45"/>
    </row>
    <row r="15" ht="34" customHeight="true" spans="1:9">
      <c r="A15" s="54">
        <v>12</v>
      </c>
      <c r="B15" s="25"/>
      <c r="C15" s="21"/>
      <c r="D15" s="21"/>
      <c r="E15" s="20" t="s">
        <v>28</v>
      </c>
      <c r="F15" s="20">
        <v>980</v>
      </c>
      <c r="G15" s="20">
        <v>54</v>
      </c>
      <c r="H15" s="29">
        <v>10.8</v>
      </c>
      <c r="I15" s="45"/>
    </row>
    <row r="16" ht="34" customHeight="true" spans="1:9">
      <c r="A16" s="54">
        <v>13</v>
      </c>
      <c r="B16" s="24" t="s">
        <v>29</v>
      </c>
      <c r="C16" s="25" t="s">
        <v>30</v>
      </c>
      <c r="D16" s="24" t="s">
        <v>31</v>
      </c>
      <c r="E16" s="24" t="s">
        <v>32</v>
      </c>
      <c r="F16" s="24">
        <v>415</v>
      </c>
      <c r="G16" s="25">
        <v>22</v>
      </c>
      <c r="H16" s="37">
        <v>43000</v>
      </c>
      <c r="I16" s="61">
        <v>3683</v>
      </c>
    </row>
    <row r="17" ht="34" customHeight="true" spans="1:9">
      <c r="A17" s="54">
        <v>14</v>
      </c>
      <c r="B17" s="24"/>
      <c r="C17" s="25" t="s">
        <v>30</v>
      </c>
      <c r="D17" s="24"/>
      <c r="E17" s="24" t="s">
        <v>33</v>
      </c>
      <c r="F17" s="24">
        <v>520</v>
      </c>
      <c r="G17" s="25">
        <v>34</v>
      </c>
      <c r="H17" s="37">
        <v>59200</v>
      </c>
      <c r="I17" s="61"/>
    </row>
    <row r="18" ht="34" customHeight="true" spans="1:9">
      <c r="A18" s="54">
        <v>15</v>
      </c>
      <c r="B18" s="24"/>
      <c r="C18" s="25" t="s">
        <v>34</v>
      </c>
      <c r="D18" s="24"/>
      <c r="E18" s="24" t="s">
        <v>35</v>
      </c>
      <c r="F18" s="24">
        <v>228</v>
      </c>
      <c r="G18" s="25">
        <v>15</v>
      </c>
      <c r="H18" s="37">
        <v>22000</v>
      </c>
      <c r="I18" s="61"/>
    </row>
    <row r="19" ht="34" customHeight="true" spans="1:9">
      <c r="A19" s="54">
        <v>16</v>
      </c>
      <c r="B19" s="24"/>
      <c r="C19" s="25" t="s">
        <v>34</v>
      </c>
      <c r="D19" s="24"/>
      <c r="E19" s="24" t="s">
        <v>36</v>
      </c>
      <c r="F19" s="24">
        <v>339</v>
      </c>
      <c r="G19" s="25">
        <v>20</v>
      </c>
      <c r="H19" s="37">
        <v>26000</v>
      </c>
      <c r="I19" s="61"/>
    </row>
    <row r="20" ht="19.5" spans="1:9">
      <c r="A20" s="55" t="s">
        <v>37</v>
      </c>
      <c r="B20" s="56"/>
      <c r="C20" s="57"/>
      <c r="D20" s="57"/>
      <c r="E20" s="57"/>
      <c r="F20" s="58">
        <f>SUM(F4:F19)</f>
        <v>8467</v>
      </c>
      <c r="G20" s="58">
        <f>SUM(G4:G19)</f>
        <v>410</v>
      </c>
      <c r="H20" s="59">
        <f>SUM(H4:H19)/10000</f>
        <v>45.84365</v>
      </c>
      <c r="I20" s="62">
        <f>SUM(I4:I19)</f>
        <v>4683</v>
      </c>
    </row>
    <row r="21" spans="9:9">
      <c r="I21" s="63"/>
    </row>
    <row r="22" spans="9:9">
      <c r="I22" s="63"/>
    </row>
    <row r="23" spans="9:9">
      <c r="I23" s="63"/>
    </row>
    <row r="24" spans="9:9">
      <c r="I24" s="63"/>
    </row>
  </sheetData>
  <mergeCells count="12">
    <mergeCell ref="A20:B20"/>
    <mergeCell ref="B4:B15"/>
    <mergeCell ref="B16:B19"/>
    <mergeCell ref="C10:C15"/>
    <mergeCell ref="D4:D8"/>
    <mergeCell ref="D9:D15"/>
    <mergeCell ref="D16:D19"/>
    <mergeCell ref="I4:I8"/>
    <mergeCell ref="I9:I15"/>
    <mergeCell ref="I16:I19"/>
    <mergeCell ref="I21:I24"/>
    <mergeCell ref="A1:I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"/>
  <sheetViews>
    <sheetView tabSelected="1" workbookViewId="0">
      <pane ySplit="3" topLeftCell="A30" activePane="bottomLeft" state="frozen"/>
      <selection/>
      <selection pane="bottomLeft" activeCell="A1" sqref="A1:I2"/>
    </sheetView>
  </sheetViews>
  <sheetFormatPr defaultColWidth="9" defaultRowHeight="13.5"/>
  <cols>
    <col min="1" max="1" width="16.75" style="9" customWidth="true"/>
    <col min="2" max="2" width="16.75" style="10" customWidth="true"/>
    <col min="3" max="3" width="16.75" style="9" customWidth="true"/>
    <col min="4" max="4" width="18.875" style="9" customWidth="true"/>
    <col min="5" max="5" width="21" style="11" customWidth="true"/>
    <col min="6" max="8" width="16.75" style="9" customWidth="true"/>
    <col min="9" max="9" width="16.75" style="12" customWidth="true"/>
    <col min="10" max="10" width="10.5" style="9" customWidth="true"/>
    <col min="11" max="16384" width="9" style="9"/>
  </cols>
  <sheetData>
    <row r="1" ht="24.95" customHeight="true" spans="1:9">
      <c r="A1" s="13" t="s">
        <v>38</v>
      </c>
      <c r="B1" s="14"/>
      <c r="C1" s="14"/>
      <c r="D1" s="14"/>
      <c r="E1" s="14"/>
      <c r="F1" s="14"/>
      <c r="G1" s="14"/>
      <c r="H1" s="14"/>
      <c r="I1" s="41"/>
    </row>
    <row r="2" ht="21.95" customHeight="true" spans="1:9">
      <c r="A2" s="15"/>
      <c r="B2" s="16"/>
      <c r="C2" s="16"/>
      <c r="D2" s="16"/>
      <c r="E2" s="16"/>
      <c r="F2" s="16"/>
      <c r="G2" s="16"/>
      <c r="H2" s="16"/>
      <c r="I2" s="42"/>
    </row>
    <row r="3" ht="56" customHeight="true" spans="1:9">
      <c r="A3" s="17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43" t="s">
        <v>9</v>
      </c>
    </row>
    <row r="4" customFormat="true" ht="27" customHeight="true" spans="1:9">
      <c r="A4" s="19">
        <f t="shared" ref="A4:A10" si="0">ROW()-4</f>
        <v>0</v>
      </c>
      <c r="B4" s="20" t="s">
        <v>10</v>
      </c>
      <c r="C4" s="21" t="s">
        <v>19</v>
      </c>
      <c r="D4" s="21" t="s">
        <v>20</v>
      </c>
      <c r="E4" s="20" t="s">
        <v>21</v>
      </c>
      <c r="F4" s="20">
        <v>48</v>
      </c>
      <c r="G4" s="20">
        <v>1</v>
      </c>
      <c r="H4" s="29">
        <v>0.48</v>
      </c>
      <c r="I4" s="44">
        <v>787</v>
      </c>
    </row>
    <row r="5" customFormat="true" ht="27" customHeight="true" spans="1:9">
      <c r="A5" s="19">
        <f t="shared" si="0"/>
        <v>1</v>
      </c>
      <c r="B5" s="20"/>
      <c r="C5" s="21" t="s">
        <v>22</v>
      </c>
      <c r="D5" s="21"/>
      <c r="E5" s="20" t="s">
        <v>23</v>
      </c>
      <c r="F5" s="20">
        <v>80</v>
      </c>
      <c r="G5" s="20">
        <v>5</v>
      </c>
      <c r="H5" s="29">
        <v>0.87</v>
      </c>
      <c r="I5" s="45"/>
    </row>
    <row r="6" customFormat="true" ht="27" customHeight="true" spans="1:9">
      <c r="A6" s="19">
        <f t="shared" si="0"/>
        <v>2</v>
      </c>
      <c r="B6" s="20"/>
      <c r="C6" s="21"/>
      <c r="D6" s="21"/>
      <c r="E6" s="20" t="s">
        <v>24</v>
      </c>
      <c r="F6" s="20">
        <v>24</v>
      </c>
      <c r="G6" s="20">
        <v>1</v>
      </c>
      <c r="H6" s="29">
        <v>0.25</v>
      </c>
      <c r="I6" s="45"/>
    </row>
    <row r="7" customFormat="true" ht="27" customHeight="true" spans="1:9">
      <c r="A7" s="19">
        <f t="shared" si="0"/>
        <v>3</v>
      </c>
      <c r="B7" s="20"/>
      <c r="C7" s="21"/>
      <c r="D7" s="21"/>
      <c r="E7" s="20" t="s">
        <v>25</v>
      </c>
      <c r="F7" s="20">
        <v>220</v>
      </c>
      <c r="G7" s="20">
        <v>7</v>
      </c>
      <c r="H7" s="29">
        <v>2.3</v>
      </c>
      <c r="I7" s="45"/>
    </row>
    <row r="8" customFormat="true" ht="27" customHeight="true" spans="1:9">
      <c r="A8" s="19">
        <f t="shared" si="0"/>
        <v>4</v>
      </c>
      <c r="B8" s="20"/>
      <c r="C8" s="21"/>
      <c r="D8" s="21"/>
      <c r="E8" s="21" t="s">
        <v>26</v>
      </c>
      <c r="F8" s="20">
        <v>270</v>
      </c>
      <c r="G8" s="20">
        <v>15</v>
      </c>
      <c r="H8" s="29">
        <v>2.2</v>
      </c>
      <c r="I8" s="45"/>
    </row>
    <row r="9" customFormat="true" ht="27" customHeight="true" spans="1:9">
      <c r="A9" s="19">
        <f t="shared" si="0"/>
        <v>5</v>
      </c>
      <c r="B9" s="20"/>
      <c r="C9" s="21"/>
      <c r="D9" s="21"/>
      <c r="E9" s="20" t="s">
        <v>27</v>
      </c>
      <c r="F9" s="20">
        <v>2120</v>
      </c>
      <c r="G9" s="20">
        <v>107</v>
      </c>
      <c r="H9" s="29">
        <v>19.6</v>
      </c>
      <c r="I9" s="45"/>
    </row>
    <row r="10" customFormat="true" ht="27" customHeight="true" spans="1:10">
      <c r="A10" s="19">
        <f t="shared" si="0"/>
        <v>6</v>
      </c>
      <c r="B10" s="20"/>
      <c r="C10" s="21"/>
      <c r="D10" s="21"/>
      <c r="E10" s="20" t="s">
        <v>28</v>
      </c>
      <c r="F10" s="20">
        <v>980</v>
      </c>
      <c r="G10" s="20">
        <v>54</v>
      </c>
      <c r="H10" s="29">
        <v>10.8</v>
      </c>
      <c r="I10" s="45"/>
      <c r="J10" s="46"/>
    </row>
    <row r="11" customFormat="true" ht="26" customHeight="true" spans="1:9">
      <c r="A11" s="19">
        <f t="shared" ref="A11:A20" si="1">ROW()-4</f>
        <v>7</v>
      </c>
      <c r="B11" s="20"/>
      <c r="C11" s="21" t="s">
        <v>39</v>
      </c>
      <c r="D11" s="21" t="s">
        <v>40</v>
      </c>
      <c r="E11" s="21" t="s">
        <v>41</v>
      </c>
      <c r="F11" s="30">
        <v>216</v>
      </c>
      <c r="G11" s="31">
        <v>72</v>
      </c>
      <c r="H11" s="32">
        <v>2.3</v>
      </c>
      <c r="I11" s="45">
        <v>1400</v>
      </c>
    </row>
    <row r="12" customFormat="true" ht="26" customHeight="true" spans="1:9">
      <c r="A12" s="19">
        <f t="shared" si="1"/>
        <v>8</v>
      </c>
      <c r="B12" s="20"/>
      <c r="C12" s="21"/>
      <c r="D12" s="21"/>
      <c r="E12" s="21" t="s">
        <v>42</v>
      </c>
      <c r="F12" s="30">
        <v>184</v>
      </c>
      <c r="G12" s="31">
        <v>72</v>
      </c>
      <c r="H12" s="32">
        <v>1.6</v>
      </c>
      <c r="I12" s="45"/>
    </row>
    <row r="13" customFormat="true" ht="26" customHeight="true" spans="1:9">
      <c r="A13" s="19">
        <f t="shared" si="1"/>
        <v>9</v>
      </c>
      <c r="B13" s="20"/>
      <c r="C13" s="21"/>
      <c r="D13" s="21"/>
      <c r="E13" s="25" t="s">
        <v>43</v>
      </c>
      <c r="F13" s="25">
        <v>184</v>
      </c>
      <c r="G13" s="33">
        <v>40</v>
      </c>
      <c r="H13" s="32">
        <v>1.6</v>
      </c>
      <c r="I13" s="45"/>
    </row>
    <row r="14" customFormat="true" ht="26" customHeight="true" spans="1:9">
      <c r="A14" s="19">
        <f t="shared" si="1"/>
        <v>10</v>
      </c>
      <c r="B14" s="20"/>
      <c r="C14" s="21"/>
      <c r="D14" s="21"/>
      <c r="E14" s="25" t="s">
        <v>44</v>
      </c>
      <c r="F14" s="25">
        <v>196</v>
      </c>
      <c r="G14" s="33">
        <v>46</v>
      </c>
      <c r="H14" s="32">
        <v>1.8</v>
      </c>
      <c r="I14" s="45"/>
    </row>
    <row r="15" customFormat="true" ht="26" customHeight="true" spans="1:9">
      <c r="A15" s="19">
        <f t="shared" si="1"/>
        <v>11</v>
      </c>
      <c r="B15" s="20"/>
      <c r="C15" s="21"/>
      <c r="D15" s="21"/>
      <c r="E15" s="25" t="s">
        <v>45</v>
      </c>
      <c r="F15" s="25">
        <v>184</v>
      </c>
      <c r="G15" s="33">
        <v>45</v>
      </c>
      <c r="H15" s="32">
        <v>1.5</v>
      </c>
      <c r="I15" s="45"/>
    </row>
    <row r="16" customFormat="true" ht="26" customHeight="true" spans="1:9">
      <c r="A16" s="19">
        <f t="shared" si="1"/>
        <v>12</v>
      </c>
      <c r="B16" s="20"/>
      <c r="C16" s="21"/>
      <c r="D16" s="21"/>
      <c r="E16" s="25" t="s">
        <v>46</v>
      </c>
      <c r="F16" s="25">
        <v>352</v>
      </c>
      <c r="G16" s="33">
        <v>65</v>
      </c>
      <c r="H16" s="32">
        <v>4.3</v>
      </c>
      <c r="I16" s="45"/>
    </row>
    <row r="17" customFormat="true" ht="26" customHeight="true" spans="1:9">
      <c r="A17" s="19">
        <f t="shared" si="1"/>
        <v>13</v>
      </c>
      <c r="B17" s="20"/>
      <c r="C17" s="21"/>
      <c r="D17" s="21"/>
      <c r="E17" s="25" t="s">
        <v>47</v>
      </c>
      <c r="F17" s="25">
        <v>319</v>
      </c>
      <c r="G17" s="33">
        <v>72</v>
      </c>
      <c r="H17" s="32">
        <v>3.4</v>
      </c>
      <c r="I17" s="45"/>
    </row>
    <row r="18" customFormat="true" ht="26" customHeight="true" spans="1:9">
      <c r="A18" s="19">
        <f t="shared" si="1"/>
        <v>14</v>
      </c>
      <c r="B18" s="20"/>
      <c r="C18" s="21"/>
      <c r="D18" s="21"/>
      <c r="E18" s="25" t="s">
        <v>48</v>
      </c>
      <c r="F18" s="25">
        <v>341</v>
      </c>
      <c r="G18" s="33">
        <v>35</v>
      </c>
      <c r="H18" s="32">
        <v>4.1</v>
      </c>
      <c r="I18" s="45"/>
    </row>
    <row r="19" customFormat="true" ht="26" customHeight="true" spans="1:9">
      <c r="A19" s="19">
        <f t="shared" si="1"/>
        <v>15</v>
      </c>
      <c r="B19" s="20"/>
      <c r="C19" s="21"/>
      <c r="D19" s="21"/>
      <c r="E19" s="25" t="s">
        <v>49</v>
      </c>
      <c r="F19" s="25">
        <v>246</v>
      </c>
      <c r="G19" s="33">
        <v>20</v>
      </c>
      <c r="H19" s="32">
        <v>2.5</v>
      </c>
      <c r="I19" s="45"/>
    </row>
    <row r="20" customFormat="true" ht="26" customHeight="true" spans="1:9">
      <c r="A20" s="19">
        <f t="shared" si="1"/>
        <v>16</v>
      </c>
      <c r="B20" s="20"/>
      <c r="C20" s="21"/>
      <c r="D20" s="21"/>
      <c r="E20" s="25" t="s">
        <v>50</v>
      </c>
      <c r="F20" s="25">
        <v>162</v>
      </c>
      <c r="G20" s="33">
        <v>12</v>
      </c>
      <c r="H20" s="32">
        <v>1.9</v>
      </c>
      <c r="I20" s="47"/>
    </row>
    <row r="21" customFormat="true" ht="30" customHeight="true" spans="1:9">
      <c r="A21" s="19">
        <v>18</v>
      </c>
      <c r="B21" s="20" t="s">
        <v>51</v>
      </c>
      <c r="C21" s="22" t="s">
        <v>52</v>
      </c>
      <c r="D21" s="22" t="s">
        <v>53</v>
      </c>
      <c r="E21" s="21" t="s">
        <v>54</v>
      </c>
      <c r="F21" s="34">
        <v>426</v>
      </c>
      <c r="G21" s="22">
        <v>25</v>
      </c>
      <c r="H21" s="35">
        <v>4.4</v>
      </c>
      <c r="I21" s="48">
        <v>930</v>
      </c>
    </row>
    <row r="22" customFormat="true" ht="30" customHeight="true" spans="1:9">
      <c r="A22" s="19">
        <v>19</v>
      </c>
      <c r="B22" s="20"/>
      <c r="C22" s="22" t="s">
        <v>55</v>
      </c>
      <c r="D22" s="22"/>
      <c r="E22" s="21" t="s">
        <v>56</v>
      </c>
      <c r="F22" s="22">
        <v>1123</v>
      </c>
      <c r="G22" s="22">
        <v>42</v>
      </c>
      <c r="H22" s="35">
        <v>5.6</v>
      </c>
      <c r="I22" s="48"/>
    </row>
    <row r="23" customFormat="true" ht="30" customHeight="true" spans="1:9">
      <c r="A23" s="19">
        <v>20</v>
      </c>
      <c r="B23" s="20"/>
      <c r="C23" s="22" t="s">
        <v>52</v>
      </c>
      <c r="D23" s="22"/>
      <c r="E23" s="21" t="s">
        <v>57</v>
      </c>
      <c r="F23" s="22">
        <v>1190</v>
      </c>
      <c r="G23" s="22">
        <v>11</v>
      </c>
      <c r="H23" s="35">
        <v>10.9</v>
      </c>
      <c r="I23" s="48"/>
    </row>
    <row r="24" customFormat="true" ht="30" customHeight="true" spans="1:9">
      <c r="A24" s="19">
        <v>21</v>
      </c>
      <c r="B24" s="20"/>
      <c r="C24" s="22" t="s">
        <v>58</v>
      </c>
      <c r="D24" s="22"/>
      <c r="E24" s="21" t="s">
        <v>59</v>
      </c>
      <c r="F24" s="34">
        <v>584</v>
      </c>
      <c r="G24" s="22">
        <v>26</v>
      </c>
      <c r="H24" s="35">
        <v>4.855</v>
      </c>
      <c r="I24" s="48"/>
    </row>
    <row r="25" customFormat="true" ht="30" customHeight="true" spans="1:9">
      <c r="A25" s="19">
        <v>22</v>
      </c>
      <c r="B25" s="20"/>
      <c r="C25" s="22" t="s">
        <v>58</v>
      </c>
      <c r="D25" s="22"/>
      <c r="E25" s="21" t="s">
        <v>60</v>
      </c>
      <c r="F25" s="34">
        <v>376</v>
      </c>
      <c r="G25" s="22">
        <v>20</v>
      </c>
      <c r="H25" s="35">
        <v>3.0743</v>
      </c>
      <c r="I25" s="48"/>
    </row>
    <row r="26" customFormat="true" ht="30" customHeight="true" spans="1:9">
      <c r="A26" s="19">
        <v>23</v>
      </c>
      <c r="B26" s="20"/>
      <c r="C26" s="22" t="s">
        <v>58</v>
      </c>
      <c r="D26" s="22"/>
      <c r="E26" s="21" t="s">
        <v>61</v>
      </c>
      <c r="F26" s="34">
        <v>799</v>
      </c>
      <c r="G26" s="22">
        <v>45</v>
      </c>
      <c r="H26" s="35">
        <v>10.05</v>
      </c>
      <c r="I26" s="48"/>
    </row>
    <row r="27" customFormat="true" ht="47" customHeight="true" spans="1:9">
      <c r="A27" s="19">
        <v>24</v>
      </c>
      <c r="B27" s="20"/>
      <c r="C27" s="23" t="s">
        <v>62</v>
      </c>
      <c r="D27" s="23" t="s">
        <v>63</v>
      </c>
      <c r="E27" s="21" t="s">
        <v>64</v>
      </c>
      <c r="F27" s="34">
        <v>642</v>
      </c>
      <c r="G27" s="30">
        <v>24</v>
      </c>
      <c r="H27" s="35">
        <v>8.58</v>
      </c>
      <c r="I27" s="48">
        <v>800</v>
      </c>
    </row>
    <row r="28" customFormat="true" ht="47" customHeight="true" spans="1:9">
      <c r="A28" s="19">
        <v>25</v>
      </c>
      <c r="B28" s="20"/>
      <c r="C28" s="23" t="s">
        <v>62</v>
      </c>
      <c r="D28" s="23"/>
      <c r="E28" s="21" t="s">
        <v>65</v>
      </c>
      <c r="F28" s="34">
        <v>787</v>
      </c>
      <c r="G28" s="22">
        <v>31</v>
      </c>
      <c r="H28" s="35">
        <v>12.1</v>
      </c>
      <c r="I28" s="48"/>
    </row>
    <row r="29" customFormat="true" ht="30" customHeight="true" spans="1:9">
      <c r="A29" s="19">
        <v>26</v>
      </c>
      <c r="B29" s="20"/>
      <c r="C29" s="23" t="s">
        <v>62</v>
      </c>
      <c r="D29" s="23" t="s">
        <v>66</v>
      </c>
      <c r="E29" s="34" t="s">
        <v>67</v>
      </c>
      <c r="F29" s="34">
        <v>379</v>
      </c>
      <c r="G29" s="22">
        <v>17</v>
      </c>
      <c r="H29" s="35">
        <v>4.05</v>
      </c>
      <c r="I29" s="48">
        <v>400</v>
      </c>
    </row>
    <row r="30" customFormat="true" ht="30" customHeight="true" spans="1:9">
      <c r="A30" s="19">
        <v>27</v>
      </c>
      <c r="B30" s="20"/>
      <c r="C30" s="23" t="s">
        <v>62</v>
      </c>
      <c r="D30" s="23"/>
      <c r="E30" s="34" t="s">
        <v>68</v>
      </c>
      <c r="F30" s="34">
        <v>48</v>
      </c>
      <c r="G30" s="22">
        <v>2</v>
      </c>
      <c r="H30" s="35">
        <v>0.66</v>
      </c>
      <c r="I30" s="48"/>
    </row>
    <row r="31" customFormat="true" ht="30" customHeight="true" spans="1:9">
      <c r="A31" s="19">
        <v>28</v>
      </c>
      <c r="B31" s="20"/>
      <c r="C31" s="23" t="s">
        <v>62</v>
      </c>
      <c r="D31" s="23"/>
      <c r="E31" s="34" t="s">
        <v>69</v>
      </c>
      <c r="F31" s="34">
        <v>12</v>
      </c>
      <c r="G31" s="22">
        <v>1</v>
      </c>
      <c r="H31" s="35">
        <v>0.132</v>
      </c>
      <c r="I31" s="48"/>
    </row>
    <row r="32" customFormat="true" ht="30" customHeight="true" spans="1:9">
      <c r="A32" s="19">
        <v>29</v>
      </c>
      <c r="B32" s="20"/>
      <c r="C32" s="23" t="s">
        <v>62</v>
      </c>
      <c r="D32" s="23"/>
      <c r="E32" s="34" t="s">
        <v>70</v>
      </c>
      <c r="F32" s="34">
        <v>70</v>
      </c>
      <c r="G32" s="22">
        <v>3</v>
      </c>
      <c r="H32" s="35">
        <v>0.785</v>
      </c>
      <c r="I32" s="48"/>
    </row>
    <row r="33" customFormat="true" ht="30" customHeight="true" spans="1:9">
      <c r="A33" s="19">
        <v>30</v>
      </c>
      <c r="B33" s="20"/>
      <c r="C33" s="23" t="s">
        <v>62</v>
      </c>
      <c r="D33" s="23"/>
      <c r="E33" s="34" t="s">
        <v>71</v>
      </c>
      <c r="F33" s="34">
        <v>256</v>
      </c>
      <c r="G33" s="22">
        <v>2</v>
      </c>
      <c r="H33" s="35">
        <v>3.2772</v>
      </c>
      <c r="I33" s="48"/>
    </row>
    <row r="34" customFormat="true" ht="30" customHeight="true" spans="1:9">
      <c r="A34" s="19">
        <v>31</v>
      </c>
      <c r="B34" s="20"/>
      <c r="C34" s="23" t="s">
        <v>62</v>
      </c>
      <c r="D34" s="23"/>
      <c r="E34" s="34" t="s">
        <v>72</v>
      </c>
      <c r="F34" s="34">
        <v>32</v>
      </c>
      <c r="G34" s="22">
        <v>2</v>
      </c>
      <c r="H34" s="35">
        <v>0.352</v>
      </c>
      <c r="I34" s="48"/>
    </row>
    <row r="35" customFormat="true" ht="30" customHeight="true" spans="1:9">
      <c r="A35" s="19">
        <v>32</v>
      </c>
      <c r="B35" s="20"/>
      <c r="C35" s="22" t="s">
        <v>62</v>
      </c>
      <c r="D35" s="22" t="s">
        <v>73</v>
      </c>
      <c r="E35" s="34" t="s">
        <v>74</v>
      </c>
      <c r="F35" s="34">
        <v>126</v>
      </c>
      <c r="G35" s="34">
        <v>3</v>
      </c>
      <c r="H35" s="34">
        <v>1.11</v>
      </c>
      <c r="I35" s="48">
        <v>400</v>
      </c>
    </row>
    <row r="36" customFormat="true" ht="30" customHeight="true" spans="1:9">
      <c r="A36" s="19">
        <v>33</v>
      </c>
      <c r="B36" s="20"/>
      <c r="C36" s="22" t="s">
        <v>62</v>
      </c>
      <c r="D36" s="22"/>
      <c r="E36" s="34" t="s">
        <v>75</v>
      </c>
      <c r="F36" s="34">
        <v>264</v>
      </c>
      <c r="G36" s="34">
        <v>3</v>
      </c>
      <c r="H36" s="35">
        <v>6.94</v>
      </c>
      <c r="I36" s="48"/>
    </row>
    <row r="37" customFormat="true" ht="30" customHeight="true" spans="1:9">
      <c r="A37" s="19">
        <v>34</v>
      </c>
      <c r="B37" s="20"/>
      <c r="C37" s="22" t="s">
        <v>55</v>
      </c>
      <c r="D37" s="22"/>
      <c r="E37" s="34" t="s">
        <v>76</v>
      </c>
      <c r="F37" s="34">
        <v>1200</v>
      </c>
      <c r="G37" s="34">
        <v>170</v>
      </c>
      <c r="H37" s="35">
        <v>18.59</v>
      </c>
      <c r="I37" s="48"/>
    </row>
    <row r="38" customFormat="true" ht="30" customHeight="true" spans="1:9">
      <c r="A38" s="19">
        <v>35</v>
      </c>
      <c r="B38" s="20"/>
      <c r="C38" s="22" t="s">
        <v>77</v>
      </c>
      <c r="D38" s="22"/>
      <c r="E38" s="34" t="s">
        <v>78</v>
      </c>
      <c r="F38" s="34">
        <v>623</v>
      </c>
      <c r="G38" s="34">
        <v>21</v>
      </c>
      <c r="H38" s="35">
        <v>7.07</v>
      </c>
      <c r="I38" s="48"/>
    </row>
    <row r="39" customFormat="true" ht="30" customHeight="true" spans="1:9">
      <c r="A39" s="19">
        <v>36</v>
      </c>
      <c r="B39" s="20" t="s">
        <v>79</v>
      </c>
      <c r="C39" s="23" t="s">
        <v>80</v>
      </c>
      <c r="D39" s="23" t="s">
        <v>81</v>
      </c>
      <c r="E39" s="33" t="s">
        <v>82</v>
      </c>
      <c r="F39" s="33">
        <v>152</v>
      </c>
      <c r="G39" s="33">
        <v>22</v>
      </c>
      <c r="H39" s="20">
        <v>2.9523</v>
      </c>
      <c r="I39" s="49">
        <v>376</v>
      </c>
    </row>
    <row r="40" customFormat="true" ht="30" customHeight="true" spans="1:9">
      <c r="A40" s="19">
        <v>37</v>
      </c>
      <c r="B40" s="20"/>
      <c r="C40" s="23" t="s">
        <v>80</v>
      </c>
      <c r="D40" s="23"/>
      <c r="E40" s="33" t="s">
        <v>83</v>
      </c>
      <c r="F40" s="33">
        <v>56</v>
      </c>
      <c r="G40" s="33">
        <v>23</v>
      </c>
      <c r="H40" s="20">
        <v>0.977</v>
      </c>
      <c r="I40" s="49"/>
    </row>
    <row r="41" customFormat="true" ht="30" customHeight="true" spans="1:9">
      <c r="A41" s="19">
        <v>38</v>
      </c>
      <c r="B41" s="20"/>
      <c r="C41" s="23" t="s">
        <v>80</v>
      </c>
      <c r="D41" s="23"/>
      <c r="E41" s="33" t="s">
        <v>84</v>
      </c>
      <c r="F41" s="33">
        <v>111</v>
      </c>
      <c r="G41" s="33">
        <v>7</v>
      </c>
      <c r="H41" s="20">
        <v>1.5</v>
      </c>
      <c r="I41" s="49"/>
    </row>
    <row r="42" customFormat="true" ht="14.25" spans="1:9">
      <c r="A42" s="19">
        <v>39</v>
      </c>
      <c r="B42" s="20"/>
      <c r="C42" s="23" t="s">
        <v>85</v>
      </c>
      <c r="D42" s="23" t="s">
        <v>86</v>
      </c>
      <c r="E42" s="33" t="s">
        <v>87</v>
      </c>
      <c r="F42" s="33">
        <v>365</v>
      </c>
      <c r="G42" s="33">
        <v>33</v>
      </c>
      <c r="H42" s="20">
        <v>5.35</v>
      </c>
      <c r="I42" s="49">
        <v>447</v>
      </c>
    </row>
    <row r="43" customFormat="true" ht="30" customHeight="true" spans="1:9">
      <c r="A43" s="19">
        <v>40</v>
      </c>
      <c r="B43" s="20"/>
      <c r="C43" s="23" t="s">
        <v>85</v>
      </c>
      <c r="D43" s="23" t="s">
        <v>88</v>
      </c>
      <c r="E43" s="36" t="s">
        <v>89</v>
      </c>
      <c r="F43" s="33">
        <v>54</v>
      </c>
      <c r="G43" s="33">
        <v>3</v>
      </c>
      <c r="H43" s="20">
        <v>0.59</v>
      </c>
      <c r="I43" s="49">
        <v>561</v>
      </c>
    </row>
    <row r="44" customFormat="true" ht="30" customHeight="true" spans="1:9">
      <c r="A44" s="19">
        <v>41</v>
      </c>
      <c r="B44" s="20"/>
      <c r="C44" s="23" t="s">
        <v>85</v>
      </c>
      <c r="D44" s="23"/>
      <c r="E44" s="36" t="s">
        <v>90</v>
      </c>
      <c r="F44" s="33">
        <v>20</v>
      </c>
      <c r="G44" s="33">
        <v>1</v>
      </c>
      <c r="H44" s="20">
        <v>0.35</v>
      </c>
      <c r="I44" s="49"/>
    </row>
    <row r="45" customFormat="true" ht="30" customHeight="true" spans="1:9">
      <c r="A45" s="19">
        <v>42</v>
      </c>
      <c r="B45" s="20"/>
      <c r="C45" s="23" t="s">
        <v>85</v>
      </c>
      <c r="D45" s="23"/>
      <c r="E45" s="36" t="s">
        <v>91</v>
      </c>
      <c r="F45" s="33">
        <v>127</v>
      </c>
      <c r="G45" s="33">
        <v>7</v>
      </c>
      <c r="H45" s="20">
        <v>1.11</v>
      </c>
      <c r="I45" s="49"/>
    </row>
    <row r="46" customFormat="true" ht="30" customHeight="true" spans="1:9">
      <c r="A46" s="19">
        <v>43</v>
      </c>
      <c r="B46" s="20"/>
      <c r="C46" s="23" t="s">
        <v>85</v>
      </c>
      <c r="D46" s="23"/>
      <c r="E46" s="36" t="s">
        <v>92</v>
      </c>
      <c r="F46" s="33">
        <v>30</v>
      </c>
      <c r="G46" s="33">
        <v>3</v>
      </c>
      <c r="H46" s="20">
        <v>0.378</v>
      </c>
      <c r="I46" s="49"/>
    </row>
    <row r="47" customFormat="true" ht="30" customHeight="true" spans="1:9">
      <c r="A47" s="19">
        <v>44</v>
      </c>
      <c r="B47" s="20"/>
      <c r="C47" s="23" t="s">
        <v>85</v>
      </c>
      <c r="D47" s="23"/>
      <c r="E47" s="36" t="s">
        <v>93</v>
      </c>
      <c r="F47" s="33">
        <v>123</v>
      </c>
      <c r="G47" s="33">
        <v>74</v>
      </c>
      <c r="H47" s="20">
        <v>3.72</v>
      </c>
      <c r="I47" s="49"/>
    </row>
    <row r="48" customFormat="true" ht="30" customHeight="true" spans="1:9">
      <c r="A48" s="19">
        <v>45</v>
      </c>
      <c r="B48" s="20"/>
      <c r="C48" s="23" t="s">
        <v>85</v>
      </c>
      <c r="D48" s="23"/>
      <c r="E48" s="36" t="s">
        <v>94</v>
      </c>
      <c r="F48" s="33">
        <v>118</v>
      </c>
      <c r="G48" s="33">
        <v>11</v>
      </c>
      <c r="H48" s="20">
        <v>1.49</v>
      </c>
      <c r="I48" s="49"/>
    </row>
    <row r="49" customFormat="true" ht="30" customHeight="true" spans="1:9">
      <c r="A49" s="19">
        <v>46</v>
      </c>
      <c r="B49" s="20"/>
      <c r="C49" s="23" t="s">
        <v>85</v>
      </c>
      <c r="D49" s="23"/>
      <c r="E49" s="36" t="s">
        <v>95</v>
      </c>
      <c r="F49" s="33">
        <v>36</v>
      </c>
      <c r="G49" s="33">
        <v>4</v>
      </c>
      <c r="H49" s="20">
        <v>0.378</v>
      </c>
      <c r="I49" s="49"/>
    </row>
    <row r="50" customFormat="true" ht="30" customHeight="true" spans="1:9">
      <c r="A50" s="19">
        <v>47</v>
      </c>
      <c r="B50" s="20"/>
      <c r="C50" s="23" t="s">
        <v>85</v>
      </c>
      <c r="D50" s="23"/>
      <c r="E50" s="36" t="s">
        <v>96</v>
      </c>
      <c r="F50" s="33">
        <v>36</v>
      </c>
      <c r="G50" s="33">
        <v>12</v>
      </c>
      <c r="H50" s="20">
        <v>1.24</v>
      </c>
      <c r="I50" s="49"/>
    </row>
    <row r="51" customFormat="true" ht="30" customHeight="true" spans="1:9">
      <c r="A51" s="19">
        <v>48</v>
      </c>
      <c r="B51" s="20"/>
      <c r="C51" s="23" t="s">
        <v>85</v>
      </c>
      <c r="D51" s="23"/>
      <c r="E51" s="36" t="s">
        <v>97</v>
      </c>
      <c r="F51" s="33">
        <v>54</v>
      </c>
      <c r="G51" s="33">
        <v>54</v>
      </c>
      <c r="H51" s="20">
        <v>1.33</v>
      </c>
      <c r="I51" s="49"/>
    </row>
    <row r="52" customFormat="true" ht="39" customHeight="true" spans="1:9">
      <c r="A52" s="19">
        <v>49</v>
      </c>
      <c r="B52" s="20"/>
      <c r="C52" s="23" t="s">
        <v>85</v>
      </c>
      <c r="D52" s="23" t="s">
        <v>98</v>
      </c>
      <c r="E52" s="36" t="s">
        <v>99</v>
      </c>
      <c r="F52" s="33">
        <v>85</v>
      </c>
      <c r="G52" s="33">
        <v>3</v>
      </c>
      <c r="H52" s="20">
        <v>0.87</v>
      </c>
      <c r="I52" s="49">
        <v>46</v>
      </c>
    </row>
    <row r="53" customFormat="true" ht="39" customHeight="true" spans="1:9">
      <c r="A53" s="19">
        <v>50</v>
      </c>
      <c r="B53" s="20" t="s">
        <v>100</v>
      </c>
      <c r="C53" s="20" t="s">
        <v>101</v>
      </c>
      <c r="D53" s="20" t="s">
        <v>102</v>
      </c>
      <c r="E53" s="20" t="s">
        <v>103</v>
      </c>
      <c r="F53" s="20">
        <v>1602</v>
      </c>
      <c r="G53" s="20">
        <v>89</v>
      </c>
      <c r="H53" s="20">
        <v>20.7</v>
      </c>
      <c r="I53" s="49">
        <v>600</v>
      </c>
    </row>
    <row r="54" customFormat="true" ht="39" customHeight="true" spans="1:9">
      <c r="A54" s="19">
        <v>51</v>
      </c>
      <c r="B54" s="20"/>
      <c r="C54" s="20" t="s">
        <v>104</v>
      </c>
      <c r="D54" s="20" t="s">
        <v>105</v>
      </c>
      <c r="E54" s="20" t="s">
        <v>106</v>
      </c>
      <c r="F54" s="20">
        <v>2450</v>
      </c>
      <c r="G54" s="20">
        <v>116</v>
      </c>
      <c r="H54" s="20">
        <v>19.47</v>
      </c>
      <c r="I54" s="49">
        <v>600</v>
      </c>
    </row>
    <row r="55" customFormat="true" ht="39" customHeight="true" spans="1:9">
      <c r="A55" s="19">
        <v>52</v>
      </c>
      <c r="B55" s="24" t="s">
        <v>29</v>
      </c>
      <c r="C55" s="25" t="s">
        <v>30</v>
      </c>
      <c r="D55" s="24" t="s">
        <v>31</v>
      </c>
      <c r="E55" s="24" t="s">
        <v>32</v>
      </c>
      <c r="F55" s="24">
        <v>415</v>
      </c>
      <c r="G55" s="25">
        <v>22</v>
      </c>
      <c r="H55" s="37">
        <v>43000</v>
      </c>
      <c r="I55" s="50">
        <v>570</v>
      </c>
    </row>
    <row r="56" customFormat="true" ht="39" customHeight="true" spans="1:9">
      <c r="A56" s="19">
        <v>53</v>
      </c>
      <c r="B56" s="24"/>
      <c r="C56" s="25" t="s">
        <v>30</v>
      </c>
      <c r="D56" s="24"/>
      <c r="E56" s="24" t="s">
        <v>33</v>
      </c>
      <c r="F56" s="24">
        <v>520</v>
      </c>
      <c r="G56" s="25">
        <v>34</v>
      </c>
      <c r="H56" s="37">
        <v>59200</v>
      </c>
      <c r="I56" s="51"/>
    </row>
    <row r="57" customFormat="true" ht="54" customHeight="true" spans="1:9">
      <c r="A57" s="19">
        <v>54</v>
      </c>
      <c r="B57" s="24"/>
      <c r="C57" s="25" t="s">
        <v>34</v>
      </c>
      <c r="D57" s="24"/>
      <c r="E57" s="24" t="s">
        <v>35</v>
      </c>
      <c r="F57" s="24">
        <v>228</v>
      </c>
      <c r="G57" s="25">
        <v>15</v>
      </c>
      <c r="H57" s="37">
        <v>22000</v>
      </c>
      <c r="I57" s="51"/>
    </row>
    <row r="58" customFormat="true" ht="54" customHeight="true" spans="1:9">
      <c r="A58" s="19">
        <v>55</v>
      </c>
      <c r="B58" s="24"/>
      <c r="C58" s="25" t="s">
        <v>34</v>
      </c>
      <c r="D58" s="24"/>
      <c r="E58" s="24" t="s">
        <v>36</v>
      </c>
      <c r="F58" s="24">
        <v>339</v>
      </c>
      <c r="G58" s="25">
        <v>20</v>
      </c>
      <c r="H58" s="37">
        <v>26000</v>
      </c>
      <c r="I58" s="51"/>
    </row>
    <row r="59" customFormat="true" ht="27" customHeight="true" spans="1:11">
      <c r="A59" s="26" t="s">
        <v>107</v>
      </c>
      <c r="B59" s="27"/>
      <c r="C59" s="27"/>
      <c r="D59" s="28"/>
      <c r="E59" s="38"/>
      <c r="F59" s="39">
        <f>SUM(F4:F54)</f>
        <v>20482</v>
      </c>
      <c r="G59" s="39">
        <f>SUM(G4:G54)</f>
        <v>1579</v>
      </c>
      <c r="H59" s="40">
        <f>SUM(H4:H54)</f>
        <v>226.4308</v>
      </c>
      <c r="I59" s="52">
        <f>SUM(I4:I58)</f>
        <v>7917</v>
      </c>
      <c r="J59" s="53"/>
      <c r="K59" s="9"/>
    </row>
    <row r="60" spans="9:10">
      <c r="I60" s="53"/>
      <c r="J60" s="53"/>
    </row>
  </sheetData>
  <mergeCells count="27">
    <mergeCell ref="A59:C59"/>
    <mergeCell ref="B4:B20"/>
    <mergeCell ref="B21:B38"/>
    <mergeCell ref="B39:B52"/>
    <mergeCell ref="B53:B54"/>
    <mergeCell ref="B55:B58"/>
    <mergeCell ref="C5:C10"/>
    <mergeCell ref="C11:C20"/>
    <mergeCell ref="D4:D10"/>
    <mergeCell ref="D11:D20"/>
    <mergeCell ref="D21:D26"/>
    <mergeCell ref="D27:D28"/>
    <mergeCell ref="D29:D34"/>
    <mergeCell ref="D35:D38"/>
    <mergeCell ref="D39:D41"/>
    <mergeCell ref="D43:D51"/>
    <mergeCell ref="D55:D58"/>
    <mergeCell ref="I4:I10"/>
    <mergeCell ref="I11:I20"/>
    <mergeCell ref="I21:I26"/>
    <mergeCell ref="I27:I28"/>
    <mergeCell ref="I29:I34"/>
    <mergeCell ref="I35:I38"/>
    <mergeCell ref="I39:I41"/>
    <mergeCell ref="I43:I51"/>
    <mergeCell ref="I55:I58"/>
    <mergeCell ref="A1:I2"/>
  </mergeCells>
  <pageMargins left="0.236111111111111" right="0.156944444444444" top="0.275" bottom="0.236111111111111" header="0.236111111111111" footer="0.432638888888889"/>
  <pageSetup paperSize="9" scale="66" orientation="landscape"/>
  <headerFooter/>
  <rowBreaks count="2" manualBreakCount="2">
    <brk id="20" max="8" man="1"/>
    <brk id="3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I18"/>
  <sheetViews>
    <sheetView zoomScale="130" zoomScaleNormal="130" workbookViewId="0">
      <selection activeCell="G28" sqref="G28"/>
    </sheetView>
  </sheetViews>
  <sheetFormatPr defaultColWidth="9" defaultRowHeight="13.5"/>
  <cols>
    <col min="3" max="7" width="13.5" customWidth="true"/>
    <col min="8" max="8" width="17.375" customWidth="true"/>
    <col min="9" max="9" width="18.125" customWidth="true"/>
  </cols>
  <sheetData>
    <row r="2" spans="3:8">
      <c r="C2" s="1" t="s">
        <v>108</v>
      </c>
      <c r="D2" s="1" t="s">
        <v>109</v>
      </c>
      <c r="E2" s="1" t="s">
        <v>6</v>
      </c>
      <c r="F2" s="1" t="s">
        <v>7</v>
      </c>
      <c r="G2" s="1" t="s">
        <v>110</v>
      </c>
      <c r="H2" s="1" t="s">
        <v>111</v>
      </c>
    </row>
    <row r="3" spans="3:8">
      <c r="C3" s="1" t="s">
        <v>10</v>
      </c>
      <c r="D3" s="1">
        <v>32</v>
      </c>
      <c r="E3" s="1">
        <f>10329+74</f>
        <v>10403</v>
      </c>
      <c r="F3" s="1">
        <v>830</v>
      </c>
      <c r="G3" s="1">
        <v>1006382</v>
      </c>
      <c r="H3" s="1">
        <v>37228</v>
      </c>
    </row>
    <row r="4" spans="3:8">
      <c r="C4" s="1" t="s">
        <v>29</v>
      </c>
      <c r="D4" s="1">
        <v>4</v>
      </c>
      <c r="E4" s="1">
        <v>1446</v>
      </c>
      <c r="F4" s="1">
        <v>91</v>
      </c>
      <c r="G4" s="1">
        <v>147200</v>
      </c>
      <c r="H4" s="1">
        <v>6710</v>
      </c>
    </row>
    <row r="5" spans="3:8">
      <c r="C5" s="1" t="s">
        <v>51</v>
      </c>
      <c r="D5" s="1">
        <v>3</v>
      </c>
      <c r="E5" s="1">
        <v>2087</v>
      </c>
      <c r="F5" s="1">
        <v>61</v>
      </c>
      <c r="G5" s="1">
        <v>254968</v>
      </c>
      <c r="H5" s="1">
        <v>8348</v>
      </c>
    </row>
    <row r="6" spans="3:8">
      <c r="C6" s="1" t="s">
        <v>112</v>
      </c>
      <c r="D6" s="1">
        <v>1</v>
      </c>
      <c r="E6" s="1">
        <v>1685</v>
      </c>
      <c r="F6" s="1">
        <v>68</v>
      </c>
      <c r="G6" s="8">
        <v>197137.6</v>
      </c>
      <c r="H6" s="1">
        <v>7180</v>
      </c>
    </row>
    <row r="7" spans="3:8">
      <c r="C7" s="1" t="s">
        <v>37</v>
      </c>
      <c r="D7" s="1">
        <f>SUM(D3:D6)</f>
        <v>40</v>
      </c>
      <c r="E7" s="1">
        <f t="shared" ref="E7:H7" si="0">SUM(E3:E6)</f>
        <v>15621</v>
      </c>
      <c r="F7" s="1">
        <f t="shared" si="0"/>
        <v>1050</v>
      </c>
      <c r="G7" s="8">
        <f t="shared" si="0"/>
        <v>1605687.6</v>
      </c>
      <c r="H7" s="8">
        <f t="shared" si="0"/>
        <v>59466</v>
      </c>
    </row>
    <row r="9" spans="3:9">
      <c r="C9" s="1" t="s">
        <v>113</v>
      </c>
      <c r="D9" s="1" t="s">
        <v>114</v>
      </c>
      <c r="E9" s="1" t="s">
        <v>109</v>
      </c>
      <c r="F9" s="1" t="s">
        <v>6</v>
      </c>
      <c r="G9" s="1" t="s">
        <v>7</v>
      </c>
      <c r="H9" s="1" t="s">
        <v>110</v>
      </c>
      <c r="I9" s="1" t="s">
        <v>111</v>
      </c>
    </row>
    <row r="10" spans="3:9">
      <c r="C10" s="2" t="s">
        <v>115</v>
      </c>
      <c r="D10" s="1" t="s">
        <v>116</v>
      </c>
      <c r="E10" s="1">
        <v>14</v>
      </c>
      <c r="F10" s="1">
        <v>3852</v>
      </c>
      <c r="G10" s="1">
        <v>190</v>
      </c>
      <c r="H10" s="1">
        <v>377892</v>
      </c>
      <c r="I10" s="1">
        <v>11556</v>
      </c>
    </row>
    <row r="11" spans="3:9">
      <c r="C11" s="3"/>
      <c r="D11" s="1" t="s">
        <v>117</v>
      </c>
      <c r="E11" s="1">
        <v>10</v>
      </c>
      <c r="F11" s="1">
        <v>2384</v>
      </c>
      <c r="G11" s="1">
        <v>479</v>
      </c>
      <c r="H11" s="1">
        <v>250300</v>
      </c>
      <c r="I11" s="1">
        <v>9304</v>
      </c>
    </row>
    <row r="12" spans="3:9">
      <c r="C12" s="3"/>
      <c r="D12" s="1" t="s">
        <v>118</v>
      </c>
      <c r="E12" s="1">
        <v>2</v>
      </c>
      <c r="F12" s="1">
        <v>674</v>
      </c>
      <c r="G12" s="1">
        <v>17</v>
      </c>
      <c r="H12" s="1">
        <v>47990</v>
      </c>
      <c r="I12" s="1">
        <v>5889</v>
      </c>
    </row>
    <row r="13" spans="3:9">
      <c r="C13" s="3"/>
      <c r="D13" s="1" t="s">
        <v>119</v>
      </c>
      <c r="E13" s="1">
        <v>3</v>
      </c>
      <c r="F13" s="1">
        <v>2087</v>
      </c>
      <c r="G13" s="1">
        <v>61</v>
      </c>
      <c r="H13" s="1">
        <v>254968</v>
      </c>
      <c r="I13" s="1">
        <v>8348</v>
      </c>
    </row>
    <row r="14" spans="3:9">
      <c r="C14" s="4"/>
      <c r="D14" s="1" t="s">
        <v>120</v>
      </c>
      <c r="E14" s="1">
        <v>1</v>
      </c>
      <c r="F14" s="1">
        <v>1685</v>
      </c>
      <c r="G14" s="1">
        <v>68</v>
      </c>
      <c r="H14" s="1">
        <v>197138</v>
      </c>
      <c r="I14" s="1">
        <v>7180</v>
      </c>
    </row>
    <row r="15" spans="3:9">
      <c r="C15" s="1" t="s">
        <v>121</v>
      </c>
      <c r="D15" s="5" t="s">
        <v>122</v>
      </c>
      <c r="E15" s="5">
        <v>6</v>
      </c>
      <c r="F15" s="5">
        <v>3493</v>
      </c>
      <c r="G15" s="5">
        <v>144</v>
      </c>
      <c r="H15" s="1">
        <v>330200</v>
      </c>
      <c r="I15" s="5">
        <v>10479</v>
      </c>
    </row>
    <row r="16" spans="3:9">
      <c r="C16" s="1"/>
      <c r="D16" s="5" t="s">
        <v>123</v>
      </c>
      <c r="E16" s="5">
        <v>2</v>
      </c>
      <c r="F16" s="5" t="e">
        <f>'2024年中央财政城镇保障性安居工程补助资金（第二批调整后）'!#REF!+'2024年中央财政城镇保障性安居工程补助资金（第二批调整后）'!#REF!</f>
        <v>#REF!</v>
      </c>
      <c r="G16" s="5" t="e">
        <f>'2024年中央财政城镇保障性安居工程补助资金（第二批调整后）'!#REF!+'2024年中央财政城镇保障性安居工程补助资金（第二批调整后）'!#REF!</f>
        <v>#REF!</v>
      </c>
      <c r="H16" s="5">
        <v>45000</v>
      </c>
      <c r="I16" s="5" t="e">
        <f>'2024年中央财政城镇保障性安居工程补助资金（第二批调整后）'!#REF!+'2024年中央财政城镇保障性安居工程补助资金（第二批调整后）'!#REF!</f>
        <v>#REF!</v>
      </c>
    </row>
    <row r="17" spans="3:9">
      <c r="C17" s="1"/>
      <c r="D17" s="5" t="s">
        <v>124</v>
      </c>
      <c r="E17" s="5">
        <v>2</v>
      </c>
      <c r="F17" s="5" t="e">
        <f>'2024年中央财政城镇保障性安居工程补助资金（第二批调整后）'!#REF!+'2024年中央财政城镇保障性安居工程补助资金（第二批调整后）'!#REF!</f>
        <v>#REF!</v>
      </c>
      <c r="G17" s="5" t="e">
        <f>'2024年中央财政城镇保障性安居工程补助资金（第二批调整后）'!#REF!+'2024年中央财政城镇保障性安居工程补助资金（第二批调整后）'!#REF!</f>
        <v>#REF!</v>
      </c>
      <c r="H17" s="5">
        <v>102200</v>
      </c>
      <c r="I17" s="5" t="e">
        <f>'2024年中央财政城镇保障性安居工程补助资金（第二批调整后）'!#REF!+'2024年中央财政城镇保障性安居工程补助资金（第二批调整后）'!#REF!</f>
        <v>#REF!</v>
      </c>
    </row>
    <row r="18" spans="3:9">
      <c r="C18" s="6" t="s">
        <v>125</v>
      </c>
      <c r="D18" s="7"/>
      <c r="E18" s="1">
        <f>SUM(E10:E17)</f>
        <v>40</v>
      </c>
      <c r="F18" s="1" t="e">
        <f>SUM(F10:F17)</f>
        <v>#REF!</v>
      </c>
      <c r="G18" s="1" t="e">
        <f>SUM(G10:G17)</f>
        <v>#REF!</v>
      </c>
      <c r="H18" s="1">
        <f>SUM(H10:H17)</f>
        <v>1605688</v>
      </c>
      <c r="I18" s="1" t="e">
        <f>SUM(I10:I17)</f>
        <v>#REF!</v>
      </c>
    </row>
  </sheetData>
  <mergeCells count="3">
    <mergeCell ref="C18:D18"/>
    <mergeCell ref="C10:C14"/>
    <mergeCell ref="C15:C17"/>
  </mergeCells>
  <pageMargins left="0.7" right="0.7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2024年中央财政城镇保障性安居工程补助资金（第一批调整后）</vt:lpstr>
      <vt:lpstr>2024年中央财政城镇保障性安居工程补助资金（第二批调整后）</vt:lpstr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user</cp:lastModifiedBy>
  <dcterms:created xsi:type="dcterms:W3CDTF">2021-07-30T16:51:00Z</dcterms:created>
  <dcterms:modified xsi:type="dcterms:W3CDTF">2025-01-20T15:16:35Z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DD256EE83FF14286B187F5D970844174</vt:lpwstr>
  </property>
</Properties>
</file>